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entbackenc.mt.gov\uemredirect_msl$\CW0100\Desktop\"/>
    </mc:Choice>
  </mc:AlternateContent>
  <xr:revisionPtr revIDLastSave="0" documentId="13_ncr:1_{58A54D92-A780-4033-8A08-7698424AF01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ercentage options" sheetId="1" r:id="rId1"/>
    <sheet name="ESRI_MAPINFO_SHEET" sheetId="3" state="very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" i="1" l="1"/>
  <c r="D7" i="1" l="1"/>
  <c r="D10" i="1" l="1"/>
  <c r="D8" i="1"/>
  <c r="E16" i="1" l="1"/>
  <c r="B16" i="1"/>
  <c r="B17" i="1" s="1"/>
  <c r="E17" i="1"/>
  <c r="E20" i="1" s="1"/>
  <c r="E22" i="1"/>
  <c r="B19" i="1" l="1"/>
  <c r="B21" i="1"/>
  <c r="B20" i="1"/>
  <c r="B22" i="1"/>
  <c r="E21" i="1"/>
  <c r="E19" i="1"/>
</calcChain>
</file>

<file path=xl/sharedStrings.xml><?xml version="1.0" encoding="utf-8"?>
<sst xmlns="http://schemas.openxmlformats.org/spreadsheetml/2006/main" count="41" uniqueCount="22">
  <si>
    <t>Total</t>
  </si>
  <si>
    <t>Total for Monthly Purchasing</t>
  </si>
  <si>
    <t xml:space="preserve">AUDIO  </t>
  </si>
  <si>
    <t xml:space="preserve">E-BOOKS   </t>
  </si>
  <si>
    <t>Total Purchasing per month</t>
  </si>
  <si>
    <t>Total Purchasing/ month</t>
  </si>
  <si>
    <r>
      <t xml:space="preserve">Holds = </t>
    </r>
    <r>
      <rPr>
        <sz val="10"/>
        <color indexed="10"/>
        <rFont val="Arial"/>
        <family val="2"/>
      </rPr>
      <t>40</t>
    </r>
    <r>
      <rPr>
        <sz val="10"/>
        <rFont val="Arial"/>
        <family val="2"/>
      </rPr>
      <t>% of total</t>
    </r>
  </si>
  <si>
    <t>Monthly Holds</t>
  </si>
  <si>
    <t>Membership fees</t>
  </si>
  <si>
    <t>Fiction (65%)</t>
  </si>
  <si>
    <t>Fiction (70%)</t>
  </si>
  <si>
    <t>All Nonfiction (20%)</t>
  </si>
  <si>
    <t>All Nonfiction (15%)</t>
  </si>
  <si>
    <t>YA Fiction (7.5%)</t>
  </si>
  <si>
    <t>YA  Fiction (10%)</t>
  </si>
  <si>
    <t>Juv Fiction (7.5%)</t>
  </si>
  <si>
    <t>Juv Fiction (5%)</t>
  </si>
  <si>
    <t>Audio 55% of Total</t>
  </si>
  <si>
    <t>E-Books 45% of Total</t>
  </si>
  <si>
    <t>FY23 Budget Percentages (3% increase)</t>
  </si>
  <si>
    <t>OR</t>
  </si>
  <si>
    <t>FY23 Budget Percentages (5% increase)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</si>
</sst>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0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b/>
      <sz val="10"/>
      <name val="Arial"/>
      <family val="2"/>
    </font>
    <font>
      <b/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right"/>
    </xf>
    <xf numFmtId="44" fontId="2" fillId="0" borderId="0" xfId="1" applyFont="1" applyBorder="1" applyAlignment="1">
      <alignment horizontal="left"/>
    </xf>
    <xf numFmtId="44" fontId="2" fillId="0" borderId="0" xfId="1" applyFont="1" applyAlignment="1">
      <alignment horizontal="left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3" xfId="0" applyFont="1" applyBorder="1"/>
    <xf numFmtId="0" fontId="0" fillId="0" borderId="0" xfId="0" applyBorder="1" applyAlignment="1">
      <alignment horizontal="right"/>
    </xf>
    <xf numFmtId="44" fontId="6" fillId="0" borderId="3" xfId="1" applyFont="1" applyBorder="1"/>
    <xf numFmtId="44" fontId="6" fillId="0" borderId="0" xfId="1" applyFont="1"/>
    <xf numFmtId="0" fontId="5" fillId="2" borderId="3" xfId="0" applyFont="1" applyFill="1" applyBorder="1"/>
    <xf numFmtId="44" fontId="6" fillId="2" borderId="3" xfId="1" applyFont="1" applyFill="1" applyBorder="1"/>
    <xf numFmtId="44" fontId="5" fillId="2" borderId="3" xfId="0" applyNumberFormat="1" applyFont="1" applyFill="1" applyBorder="1"/>
    <xf numFmtId="0" fontId="5" fillId="0" borderId="0" xfId="0" applyFont="1" applyBorder="1"/>
    <xf numFmtId="44" fontId="6" fillId="0" borderId="0" xfId="1" applyFont="1" applyBorder="1"/>
    <xf numFmtId="44" fontId="5" fillId="0" borderId="0" xfId="0" applyNumberFormat="1" applyFont="1" applyBorder="1"/>
    <xf numFmtId="44" fontId="6" fillId="0" borderId="1" xfId="1" applyFont="1" applyBorder="1"/>
    <xf numFmtId="44" fontId="5" fillId="0" borderId="3" xfId="0" applyNumberFormat="1" applyFont="1" applyBorder="1"/>
    <xf numFmtId="0" fontId="5" fillId="3" borderId="3" xfId="0" applyFont="1" applyFill="1" applyBorder="1"/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Border="1" applyAlignment="1">
      <alignment horizontal="right"/>
    </xf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/>
    <xf numFmtId="0" fontId="5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  <xf numFmtId="44" fontId="2" fillId="0" borderId="0" xfId="1" applyFont="1" applyFill="1" applyBorder="1" applyAlignment="1">
      <alignment horizontal="left"/>
    </xf>
    <xf numFmtId="0" fontId="1" fillId="3" borderId="3" xfId="0" applyFont="1" applyFill="1" applyBorder="1"/>
    <xf numFmtId="8" fontId="7" fillId="0" borderId="0" xfId="0" applyNumberFormat="1" applyFont="1"/>
    <xf numFmtId="0" fontId="8" fillId="0" borderId="0" xfId="0" applyFont="1" applyAlignment="1">
      <alignment horizontal="center"/>
    </xf>
    <xf numFmtId="44" fontId="9" fillId="0" borderId="0" xfId="1" applyFont="1" applyBorder="1" applyAlignment="1">
      <alignment horizontal="left"/>
    </xf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44" fontId="2" fillId="2" borderId="1" xfId="1" applyFont="1" applyFill="1" applyBorder="1" applyAlignment="1">
      <alignment horizontal="left"/>
    </xf>
    <xf numFmtId="0" fontId="0" fillId="2" borderId="4" xfId="0" applyFill="1" applyBorder="1" applyAlignment="1">
      <alignment horizontal="center"/>
    </xf>
    <xf numFmtId="0" fontId="0" fillId="2" borderId="2" xfId="0" applyFill="1" applyBorder="1"/>
    <xf numFmtId="0" fontId="0" fillId="2" borderId="1" xfId="0" applyFill="1" applyBorder="1"/>
    <xf numFmtId="0" fontId="0" fillId="2" borderId="4" xfId="0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360809</xdr:colOff>
      <xdr:row>9</xdr:row>
      <xdr:rowOff>122987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8844D6F9-EEB0-408B-9BAE-E73D4AA56D24}"/>
            </a:ext>
          </a:extLst>
        </xdr:cNvPr>
        <xdr:cNvSpPr/>
      </xdr:nvSpPr>
      <xdr:spPr>
        <a:xfrm>
          <a:off x="0" y="0"/>
          <a:ext cx="6390146" cy="161839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>
            <a:lnSpc>
              <a:spcPts val="5800"/>
            </a:lnSpc>
          </a:pPr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>
            <a:lnSpc>
              <a:spcPts val="5600"/>
            </a:lnSpc>
          </a:pPr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3"/>
  <sheetViews>
    <sheetView tabSelected="1" zoomScaleNormal="100" workbookViewId="0">
      <selection activeCell="D32" sqref="D32"/>
    </sheetView>
  </sheetViews>
  <sheetFormatPr defaultRowHeight="12.75" x14ac:dyDescent="0.2"/>
  <cols>
    <col min="1" max="1" width="31.7109375" customWidth="1"/>
    <col min="2" max="2" width="13.42578125" customWidth="1"/>
    <col min="3" max="3" width="3.28515625" customWidth="1"/>
    <col min="4" max="4" width="30.42578125" customWidth="1"/>
    <col min="5" max="5" width="13" customWidth="1"/>
    <col min="6" max="6" width="12.28515625" bestFit="1" customWidth="1"/>
    <col min="7" max="7" width="20.5703125" customWidth="1"/>
    <col min="8" max="8" width="21.42578125" customWidth="1"/>
    <col min="9" max="9" width="20.7109375" customWidth="1"/>
    <col min="10" max="10" width="16.42578125" customWidth="1"/>
    <col min="11" max="11" width="17.85546875" customWidth="1"/>
  </cols>
  <sheetData>
    <row r="1" spans="1:11" x14ac:dyDescent="0.2">
      <c r="A1" s="37" t="s">
        <v>19</v>
      </c>
      <c r="B1" s="38"/>
      <c r="C1" s="38"/>
      <c r="D1" s="38"/>
      <c r="E1" s="38"/>
      <c r="F1" s="35" t="s">
        <v>20</v>
      </c>
      <c r="G1" s="37" t="s">
        <v>21</v>
      </c>
      <c r="H1" s="38"/>
      <c r="I1" s="38"/>
      <c r="J1" s="38"/>
      <c r="K1" s="38"/>
    </row>
    <row r="2" spans="1:11" ht="15" x14ac:dyDescent="0.25">
      <c r="A2" s="8"/>
      <c r="B2" s="8"/>
      <c r="C2" s="1"/>
      <c r="D2" s="3"/>
      <c r="E2" s="1"/>
      <c r="G2" s="24"/>
      <c r="H2" s="24"/>
      <c r="I2" s="1"/>
      <c r="J2" s="3"/>
      <c r="K2" s="1"/>
    </row>
    <row r="3" spans="1:11" ht="15" x14ac:dyDescent="0.25">
      <c r="A3" s="8" t="s">
        <v>8</v>
      </c>
      <c r="B3" s="8"/>
      <c r="C3" s="1"/>
      <c r="D3" s="36">
        <v>290365.44</v>
      </c>
      <c r="E3" s="1"/>
      <c r="G3" s="24" t="s">
        <v>8</v>
      </c>
      <c r="H3" s="24"/>
      <c r="I3" s="1"/>
      <c r="J3" s="34">
        <v>296003.61</v>
      </c>
      <c r="K3" s="1"/>
    </row>
    <row r="4" spans="1:11" ht="15" x14ac:dyDescent="0.25">
      <c r="A4" s="8"/>
      <c r="B4" s="8"/>
      <c r="C4" s="1"/>
      <c r="D4" s="3"/>
      <c r="E4" s="1"/>
      <c r="G4" s="24"/>
      <c r="H4" s="24"/>
      <c r="I4" s="1"/>
      <c r="J4" s="3"/>
      <c r="K4" s="1"/>
    </row>
    <row r="5" spans="1:11" ht="15" x14ac:dyDescent="0.25">
      <c r="A5" s="39" t="s">
        <v>0</v>
      </c>
      <c r="B5" s="40"/>
      <c r="C5" s="41"/>
      <c r="D5" s="42">
        <f>SUM(D3:D4)</f>
        <v>290365.44</v>
      </c>
      <c r="E5" s="43"/>
      <c r="G5" s="39" t="s">
        <v>0</v>
      </c>
      <c r="H5" s="40"/>
      <c r="I5" s="41"/>
      <c r="J5" s="42">
        <v>296003.61</v>
      </c>
      <c r="K5" s="43"/>
    </row>
    <row r="6" spans="1:11" ht="15" x14ac:dyDescent="0.25">
      <c r="A6" s="2"/>
      <c r="B6" s="2"/>
      <c r="C6" s="1"/>
      <c r="D6" s="3"/>
      <c r="E6" s="1"/>
      <c r="G6" s="24"/>
      <c r="H6" s="24"/>
      <c r="I6" s="1"/>
      <c r="J6" s="3"/>
      <c r="K6" s="1"/>
    </row>
    <row r="7" spans="1:11" ht="15" x14ac:dyDescent="0.25">
      <c r="A7" s="28" t="s">
        <v>6</v>
      </c>
      <c r="B7" s="29"/>
      <c r="C7" s="1"/>
      <c r="D7" s="3">
        <f>D5*0.4</f>
        <v>116146.17600000001</v>
      </c>
      <c r="E7" s="1"/>
      <c r="G7" s="28" t="s">
        <v>6</v>
      </c>
      <c r="H7" s="29"/>
      <c r="I7" s="1"/>
      <c r="J7" s="3">
        <v>118401.444</v>
      </c>
      <c r="K7" s="1"/>
    </row>
    <row r="8" spans="1:11" ht="15" x14ac:dyDescent="0.25">
      <c r="A8" s="2"/>
      <c r="B8" s="2" t="s">
        <v>7</v>
      </c>
      <c r="C8" s="1"/>
      <c r="D8" s="3">
        <f>D7/12</f>
        <v>9678.848</v>
      </c>
      <c r="E8" s="1"/>
      <c r="G8" s="24"/>
      <c r="H8" s="24" t="s">
        <v>7</v>
      </c>
      <c r="I8" s="1"/>
      <c r="J8" s="3">
        <v>9866.7870000000003</v>
      </c>
      <c r="K8" s="1"/>
    </row>
    <row r="9" spans="1:11" ht="15" x14ac:dyDescent="0.25">
      <c r="A9" s="30"/>
      <c r="B9" s="31"/>
      <c r="D9" s="4"/>
      <c r="G9" s="30"/>
      <c r="H9" s="31"/>
      <c r="J9" s="4"/>
    </row>
    <row r="10" spans="1:11" ht="15" x14ac:dyDescent="0.25">
      <c r="A10" s="22"/>
      <c r="B10" s="23"/>
      <c r="D10" s="42">
        <f>(D5 -D7)</f>
        <v>174219.264</v>
      </c>
      <c r="E10" s="27"/>
      <c r="G10" s="25"/>
      <c r="H10" s="26"/>
      <c r="J10" s="42">
        <v>177602.16599999997</v>
      </c>
      <c r="K10" s="27"/>
    </row>
    <row r="11" spans="1:11" ht="15" x14ac:dyDescent="0.25">
      <c r="A11" s="20"/>
      <c r="B11" s="21"/>
      <c r="D11" s="32"/>
      <c r="G11" s="25"/>
      <c r="H11" s="26"/>
      <c r="J11" s="32"/>
    </row>
    <row r="12" spans="1:11" ht="15" x14ac:dyDescent="0.25">
      <c r="D12" s="32"/>
      <c r="J12" s="32"/>
    </row>
    <row r="13" spans="1:11" ht="15" x14ac:dyDescent="0.25">
      <c r="A13" s="44" t="s">
        <v>1</v>
      </c>
      <c r="B13" s="45"/>
      <c r="C13" s="45"/>
      <c r="D13" s="42"/>
      <c r="E13" s="46"/>
      <c r="G13" s="44" t="s">
        <v>1</v>
      </c>
      <c r="H13" s="45"/>
      <c r="I13" s="45"/>
      <c r="J13" s="42"/>
      <c r="K13" s="46"/>
    </row>
    <row r="14" spans="1:11" ht="15" x14ac:dyDescent="0.25">
      <c r="D14" s="4"/>
      <c r="J14" s="4"/>
    </row>
    <row r="15" spans="1:11" x14ac:dyDescent="0.2">
      <c r="A15" s="5" t="s">
        <v>2</v>
      </c>
      <c r="B15" s="5"/>
      <c r="C15" s="6"/>
      <c r="D15" s="5" t="s">
        <v>3</v>
      </c>
      <c r="E15" s="5"/>
      <c r="G15" s="5" t="s">
        <v>2</v>
      </c>
      <c r="H15" s="5"/>
      <c r="I15" s="6"/>
      <c r="J15" s="5" t="s">
        <v>3</v>
      </c>
      <c r="K15" s="5"/>
    </row>
    <row r="16" spans="1:11" ht="15" x14ac:dyDescent="0.25">
      <c r="A16" s="33" t="s">
        <v>17</v>
      </c>
      <c r="B16" s="9">
        <f>D10*0.55</f>
        <v>95820.595200000011</v>
      </c>
      <c r="C16" s="10"/>
      <c r="D16" s="33" t="s">
        <v>18</v>
      </c>
      <c r="E16" s="9">
        <f>D10*0.45</f>
        <v>78398.668799999999</v>
      </c>
      <c r="G16" s="33" t="s">
        <v>17</v>
      </c>
      <c r="H16" s="9">
        <v>97681.191299999991</v>
      </c>
      <c r="I16" s="10"/>
      <c r="J16" s="33" t="s">
        <v>18</v>
      </c>
      <c r="K16" s="9">
        <v>79920.974699999992</v>
      </c>
    </row>
    <row r="17" spans="1:11" ht="15" x14ac:dyDescent="0.25">
      <c r="A17" s="11" t="s">
        <v>4</v>
      </c>
      <c r="B17" s="12">
        <f>B16/12</f>
        <v>7985.0496000000012</v>
      </c>
      <c r="C17" s="10"/>
      <c r="D17" s="11" t="s">
        <v>5</v>
      </c>
      <c r="E17" s="13">
        <f>E16/12</f>
        <v>6533.2223999999997</v>
      </c>
      <c r="G17" s="11" t="s">
        <v>4</v>
      </c>
      <c r="H17" s="12">
        <v>8140.0992749999996</v>
      </c>
      <c r="I17" s="10"/>
      <c r="J17" s="11" t="s">
        <v>5</v>
      </c>
      <c r="K17" s="13">
        <v>6660.081224999999</v>
      </c>
    </row>
    <row r="18" spans="1:11" ht="15" x14ac:dyDescent="0.25">
      <c r="A18" s="14"/>
      <c r="B18" s="15"/>
      <c r="C18" s="10"/>
      <c r="D18" s="14"/>
      <c r="E18" s="16"/>
      <c r="G18" s="14"/>
      <c r="H18" s="15"/>
      <c r="I18" s="10"/>
      <c r="J18" s="14"/>
      <c r="K18" s="16"/>
    </row>
    <row r="19" spans="1:11" ht="15" x14ac:dyDescent="0.25">
      <c r="A19" s="19" t="s">
        <v>9</v>
      </c>
      <c r="B19" s="9">
        <f>B17*0.65</f>
        <v>5190.2822400000014</v>
      </c>
      <c r="C19" s="10"/>
      <c r="D19" s="19" t="s">
        <v>10</v>
      </c>
      <c r="E19" s="9">
        <f>E17*0.7</f>
        <v>4573.2556799999993</v>
      </c>
      <c r="G19" s="19" t="s">
        <v>9</v>
      </c>
      <c r="H19" s="9">
        <v>5291.0645287500001</v>
      </c>
      <c r="I19" s="10"/>
      <c r="J19" s="19" t="s">
        <v>10</v>
      </c>
      <c r="K19" s="9">
        <v>4662.0568574999988</v>
      </c>
    </row>
    <row r="20" spans="1:11" ht="15" x14ac:dyDescent="0.25">
      <c r="A20" s="19" t="s">
        <v>11</v>
      </c>
      <c r="B20" s="9">
        <f>B17*0.2</f>
        <v>1597.0099200000004</v>
      </c>
      <c r="C20" s="10"/>
      <c r="D20" s="19" t="s">
        <v>12</v>
      </c>
      <c r="E20" s="9">
        <f>E17*0.15</f>
        <v>979.98335999999995</v>
      </c>
      <c r="G20" s="19" t="s">
        <v>11</v>
      </c>
      <c r="H20" s="9">
        <v>1628.019855</v>
      </c>
      <c r="I20" s="10"/>
      <c r="J20" s="19" t="s">
        <v>12</v>
      </c>
      <c r="K20" s="9">
        <v>999.01218374999985</v>
      </c>
    </row>
    <row r="21" spans="1:11" ht="15" x14ac:dyDescent="0.25">
      <c r="A21" s="19" t="s">
        <v>13</v>
      </c>
      <c r="B21" s="9">
        <f>B17*0.075</f>
        <v>598.87872000000004</v>
      </c>
      <c r="C21" s="10"/>
      <c r="D21" s="19" t="s">
        <v>14</v>
      </c>
      <c r="E21" s="9">
        <f>E17*0.1</f>
        <v>653.32223999999997</v>
      </c>
      <c r="G21" s="19" t="s">
        <v>13</v>
      </c>
      <c r="H21" s="9">
        <v>610.50744562499995</v>
      </c>
      <c r="I21" s="10"/>
      <c r="J21" s="19" t="s">
        <v>14</v>
      </c>
      <c r="K21" s="9">
        <v>666.0081224999999</v>
      </c>
    </row>
    <row r="22" spans="1:11" ht="15" x14ac:dyDescent="0.25">
      <c r="A22" s="19" t="s">
        <v>15</v>
      </c>
      <c r="B22" s="9">
        <f>B17*0.075</f>
        <v>598.87872000000004</v>
      </c>
      <c r="C22" s="10"/>
      <c r="D22" s="19" t="s">
        <v>16</v>
      </c>
      <c r="E22" s="9">
        <f>E17*0.05</f>
        <v>326.66111999999998</v>
      </c>
      <c r="G22" s="19" t="s">
        <v>15</v>
      </c>
      <c r="H22" s="9">
        <v>610.50744562499995</v>
      </c>
      <c r="I22" s="10"/>
      <c r="J22" s="19" t="s">
        <v>16</v>
      </c>
      <c r="K22" s="9">
        <v>333.00406124999995</v>
      </c>
    </row>
    <row r="23" spans="1:11" ht="15" x14ac:dyDescent="0.25">
      <c r="A23" s="7"/>
      <c r="B23" s="9"/>
      <c r="C23" s="17"/>
      <c r="D23" s="7"/>
      <c r="E23" s="18"/>
      <c r="G23" s="7"/>
      <c r="H23" s="9"/>
      <c r="I23" s="17"/>
      <c r="J23" s="7"/>
      <c r="K23" s="18"/>
    </row>
  </sheetData>
  <mergeCells count="6">
    <mergeCell ref="A1:E1"/>
    <mergeCell ref="A7:B7"/>
    <mergeCell ref="A9:B9"/>
    <mergeCell ref="G1:K1"/>
    <mergeCell ref="G7:H7"/>
    <mergeCell ref="G9:H9"/>
  </mergeCells>
  <phoneticPr fontId="3" type="noConversion"/>
  <pageMargins left="0.5" right="0.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Percentage options</vt:lpstr>
    </vt:vector>
  </TitlesOfParts>
  <Company>GFPL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GFPL</dc:creator>
  <cp:lastModifiedBy>Orban, Cara</cp:lastModifiedBy>
  <cp:lastPrinted>2021-08-11T20:08:03Z</cp:lastPrinted>
  <dcterms:created xsi:type="dcterms:W3CDTF">2014-03-03T22:45:45Z</dcterms:created>
  <dcterms:modified xsi:type="dcterms:W3CDTF">2022-04-18T20:25:41Z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a2dfce12ccf24956a2834c51fcc75837</vt:lpwstr>
  </property>
</Properties>
</file>